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работа" sheetId="1" r:id="rId1"/>
  </sheets>
  <definedNames>
    <definedName name="Excel_BuiltIn__FilterDatabase" localSheetId="0">'работа'!$A$1:$A$80</definedName>
  </definedNames>
  <calcPr fullCalcOnLoad="1"/>
</workbook>
</file>

<file path=xl/sharedStrings.xml><?xml version="1.0" encoding="utf-8"?>
<sst xmlns="http://schemas.openxmlformats.org/spreadsheetml/2006/main" count="135" uniqueCount="80">
  <si>
    <t>№ п.п.</t>
  </si>
  <si>
    <t>НАИМЕНОВАНИЕ РАБОТ МАТЕРИАЛ</t>
  </si>
  <si>
    <t>Ед. изм.</t>
  </si>
  <si>
    <t>Кол-во.</t>
  </si>
  <si>
    <t>Общая стоимость</t>
  </si>
  <si>
    <t>Демонтажные и подготовительные работы</t>
  </si>
  <si>
    <t>Демонтажные работы по электропроводке</t>
  </si>
  <si>
    <t>комп.</t>
  </si>
  <si>
    <t>шт.</t>
  </si>
  <si>
    <t>Демонтаж сантехники, труб</t>
  </si>
  <si>
    <t>Шпаклевание стыков ГКЛ с проклейкой малярной лентой</t>
  </si>
  <si>
    <t>м2</t>
  </si>
  <si>
    <t>Оклейка стеклохолстом потолков</t>
  </si>
  <si>
    <t>Грунтовка потолка 2 слоя</t>
  </si>
  <si>
    <t>Сплошное шпаклевание потолков в 2 слоя</t>
  </si>
  <si>
    <t>Окраска потолков в 2 слоя</t>
  </si>
  <si>
    <t xml:space="preserve">Устройство потолка из ГКЛ по м/к </t>
  </si>
  <si>
    <t>Грунтовка стен 2 слоя</t>
  </si>
  <si>
    <t>Сплошное шпаклевание стен 2 слоя</t>
  </si>
  <si>
    <t>Ошкуривание поверхности стен</t>
  </si>
  <si>
    <t xml:space="preserve">Оклейка стен декоративными обоями </t>
  </si>
  <si>
    <t>Окраска стен в 2 слоя</t>
  </si>
  <si>
    <t>Облицовка стен стандартной кафельной плиткой с затиркой швов (без бордюра)</t>
  </si>
  <si>
    <t>Облицовка откосов шириной до 400 мм кафельной плиткой</t>
  </si>
  <si>
    <t>м.п.</t>
  </si>
  <si>
    <t>Сверление отверстий в кафельной плитке Д=до 50 мм</t>
  </si>
  <si>
    <t>Сверление отверстий в кафельной плитке Д=более 70 мм</t>
  </si>
  <si>
    <t>Сплошное шпаклевание откосов шириной до 400 мм с монтажом металлического перфорированного уголка в 2 слоя</t>
  </si>
  <si>
    <t>Ошкуривание поверхности откосов</t>
  </si>
  <si>
    <t>Грунтовка откосов</t>
  </si>
  <si>
    <t>Оклейка откосов обоями (до 400 мм)</t>
  </si>
  <si>
    <t>Обшивка откосов пластиковыми панелями</t>
  </si>
  <si>
    <t>м.п</t>
  </si>
  <si>
    <t>Оштукатуривание откосов шириной до 400 мм (средний слой 20 мм)</t>
  </si>
  <si>
    <t>Полы</t>
  </si>
  <si>
    <t>Грунтование пола 2 слоя</t>
  </si>
  <si>
    <t>Укладка кераммогранита</t>
  </si>
  <si>
    <t>Выравнивание полов самовыравнивающими смесями</t>
  </si>
  <si>
    <t>Монтаж пластикового уголка</t>
  </si>
  <si>
    <t>м.пог.</t>
  </si>
  <si>
    <t>Монтаж порожков</t>
  </si>
  <si>
    <t>Монтаж пластикого плинтуса</t>
  </si>
  <si>
    <t>Электромонтажные работы</t>
  </si>
  <si>
    <t>Устройство гнезд под монтажные коробки в железобетонной стене (Д=до 70 мм)</t>
  </si>
  <si>
    <t>Устройство гнезд под монтажные коробки по гипсолиту (пенобетону)</t>
  </si>
  <si>
    <t>Вмазка (установка)  монтажных коробок</t>
  </si>
  <si>
    <t>Устройство штробы под эл. кабель в железобетонной стене шириной до 20 мм</t>
  </si>
  <si>
    <t>Устройство штробы под эл. кабель в гипсолитовой стене шириной до 20 мм</t>
  </si>
  <si>
    <t>Прокладка эл. кабеля с крепление (сечением до 2,5 мм)</t>
  </si>
  <si>
    <t>Прокладка слаботочного кабеля</t>
  </si>
  <si>
    <t>Монтаж, подключение розетки, выключателя</t>
  </si>
  <si>
    <t>Монтаж, подключение компьютерной розетки 5Е</t>
  </si>
  <si>
    <t>Распайка проводов в коробках</t>
  </si>
  <si>
    <t>Монтаж телевизионного разветвления</t>
  </si>
  <si>
    <t>Сверление сквозных отверстий в железобетонной стене до ø 25 мм</t>
  </si>
  <si>
    <t>Сверление сквозных отверстий в гипсолитовой (пенобетонной) стене до ø 16 мм</t>
  </si>
  <si>
    <t>Заделка штроб шириной менее 80 мм</t>
  </si>
  <si>
    <t>Сантехнические работы</t>
  </si>
  <si>
    <t>Сверление сквозных отверстий в железобетонной стене  Д до 30 мм</t>
  </si>
  <si>
    <t>Сверление отверстий в гипсолитовой стене (Д = до 70мм)</t>
  </si>
  <si>
    <t>Прокладка металлопластиковых труб водоснабжения и отопления</t>
  </si>
  <si>
    <t>Прокладка пластиковых канализационных труб</t>
  </si>
  <si>
    <t>Установка, подключение коллектора</t>
  </si>
  <si>
    <t>Установка, подключение водорозетки</t>
  </si>
  <si>
    <t>Установка унитаза, биде с подключением</t>
  </si>
  <si>
    <t>Установка раковины с подключением</t>
  </si>
  <si>
    <t>Установка смесителя с подключением</t>
  </si>
  <si>
    <t>Установка стойки душа (душевая гарнитура) с подключением</t>
  </si>
  <si>
    <t xml:space="preserve">Установка ванны (акриловая) с подключением </t>
  </si>
  <si>
    <t>Итого работ</t>
  </si>
  <si>
    <t>Стоимость за единицу</t>
  </si>
  <si>
    <t>Монтаж лючка из ГКЛ для доступа к канализации с облицовкой кафельной плиткой и устройством силиконовой прокладки (S= до 0.25 м2)</t>
  </si>
  <si>
    <t>Поклейка галтелей полиуретановые</t>
  </si>
  <si>
    <t>Окраска галтели в 2 слоя</t>
  </si>
  <si>
    <t>Сплошное шпаклевание 1 слой под окраску</t>
  </si>
  <si>
    <t xml:space="preserve">Ошкуривание поверхности потолка </t>
  </si>
  <si>
    <t>Потолок</t>
  </si>
  <si>
    <t>Укладка паркетной доски на подложку (кликовый)</t>
  </si>
  <si>
    <t xml:space="preserve">Стены </t>
  </si>
  <si>
    <t>Шпаклевание стыков и швов галтелей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</si>
</sst>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0_р_."/>
    <numFmt numFmtId="166" formatCode="#,##0.0"/>
    <numFmt numFmtId="167" formatCode="#,##0_р_."/>
    <numFmt numFmtId="168" formatCode="#,##0&quot;р.&quot;"/>
    <numFmt numFmtId="169" formatCode="#,##0.00&quot;р.&quot;"/>
  </numFmts>
  <fonts count="4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b/>
      <i/>
      <sz val="11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wrapText="1"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wrapText="1"/>
    </xf>
    <xf numFmtId="4" fontId="3" fillId="33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/>
    </xf>
    <xf numFmtId="4" fontId="22" fillId="33" borderId="11" xfId="0" applyNumberFormat="1" applyFont="1" applyFill="1" applyBorder="1" applyAlignment="1">
      <alignment horizontal="right" vertical="center"/>
    </xf>
    <xf numFmtId="0" fontId="24" fillId="0" borderId="0" xfId="0" applyFont="1" applyAlignment="1">
      <alignment/>
    </xf>
    <xf numFmtId="4" fontId="4" fillId="33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/>
    </xf>
    <xf numFmtId="4" fontId="4" fillId="37" borderId="10" xfId="0" applyNumberFormat="1" applyFont="1" applyFill="1" applyBorder="1" applyAlignment="1">
      <alignment horizontal="center" vertical="center" wrapText="1"/>
    </xf>
    <xf numFmtId="4" fontId="23" fillId="33" borderId="11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PageLayoutView="0" workbookViewId="0" topLeftCell="A43">
      <selection activeCell="E59" sqref="E59"/>
    </sheetView>
  </sheetViews>
  <sheetFormatPr defaultColWidth="9.00390625" defaultRowHeight="12.75"/>
  <cols>
    <col min="1" max="1" width="4.25390625" style="5" customWidth="1"/>
    <col min="2" max="2" width="50.875" style="7" customWidth="1"/>
    <col min="3" max="3" width="8.75390625" style="5" customWidth="1"/>
    <col min="4" max="4" width="8.25390625" style="32" customWidth="1"/>
    <col min="5" max="5" width="15.00390625" style="32" customWidth="1"/>
    <col min="6" max="6" width="12.00390625" style="32" customWidth="1"/>
  </cols>
  <sheetData>
    <row r="1" spans="1:6" ht="12.75" customHeight="1">
      <c r="A1" s="33" t="s">
        <v>0</v>
      </c>
      <c r="B1" s="33" t="s">
        <v>1</v>
      </c>
      <c r="C1" s="34" t="s">
        <v>2</v>
      </c>
      <c r="D1" s="35" t="s">
        <v>3</v>
      </c>
      <c r="E1" s="36" t="s">
        <v>70</v>
      </c>
      <c r="F1" s="36" t="s">
        <v>4</v>
      </c>
    </row>
    <row r="2" spans="1:6" ht="24.75" customHeight="1">
      <c r="A2" s="33"/>
      <c r="B2" s="33"/>
      <c r="C2" s="34"/>
      <c r="D2" s="35"/>
      <c r="E2" s="36"/>
      <c r="F2" s="36"/>
    </row>
    <row r="3" spans="1:6" ht="15">
      <c r="A3" s="17">
        <v>1</v>
      </c>
      <c r="B3" s="19" t="s">
        <v>5</v>
      </c>
      <c r="C3" s="8"/>
      <c r="D3" s="25"/>
      <c r="E3" s="25"/>
      <c r="F3" s="25"/>
    </row>
    <row r="4" spans="1:6" ht="12.75">
      <c r="A4" s="17">
        <v>2</v>
      </c>
      <c r="B4" s="10" t="s">
        <v>6</v>
      </c>
      <c r="C4" s="9" t="s">
        <v>7</v>
      </c>
      <c r="D4" s="18">
        <v>1</v>
      </c>
      <c r="E4" s="11">
        <v>1000</v>
      </c>
      <c r="F4" s="11">
        <f>E4*D4</f>
        <v>1000</v>
      </c>
    </row>
    <row r="5" spans="1:6" ht="12.75">
      <c r="A5" s="17">
        <v>3</v>
      </c>
      <c r="B5" s="10" t="s">
        <v>9</v>
      </c>
      <c r="C5" s="9" t="s">
        <v>7</v>
      </c>
      <c r="D5" s="18">
        <v>1</v>
      </c>
      <c r="E5" s="11">
        <v>2650</v>
      </c>
      <c r="F5" s="11">
        <f>E5*D5</f>
        <v>2650</v>
      </c>
    </row>
    <row r="6" spans="1:6" ht="15">
      <c r="A6" s="17">
        <v>4</v>
      </c>
      <c r="B6" s="20" t="s">
        <v>76</v>
      </c>
      <c r="C6" s="12"/>
      <c r="D6" s="26"/>
      <c r="E6" s="26"/>
      <c r="F6" s="26"/>
    </row>
    <row r="7" spans="1:6" ht="12.75">
      <c r="A7" s="17">
        <v>5</v>
      </c>
      <c r="B7" s="10" t="s">
        <v>16</v>
      </c>
      <c r="C7" s="9" t="s">
        <v>11</v>
      </c>
      <c r="D7" s="18">
        <v>3.1</v>
      </c>
      <c r="E7" s="11">
        <v>750</v>
      </c>
      <c r="F7" s="11">
        <f>E7*D7</f>
        <v>2325</v>
      </c>
    </row>
    <row r="8" spans="1:6" ht="25.5">
      <c r="A8" s="17">
        <v>6</v>
      </c>
      <c r="B8" s="10" t="s">
        <v>10</v>
      </c>
      <c r="C8" s="9" t="s">
        <v>11</v>
      </c>
      <c r="D8" s="18">
        <v>3.1</v>
      </c>
      <c r="E8" s="11">
        <v>90</v>
      </c>
      <c r="F8" s="11">
        <f aca="true" t="shared" si="0" ref="F8:F13">E8*D8</f>
        <v>279</v>
      </c>
    </row>
    <row r="9" spans="1:6" ht="12.75">
      <c r="A9" s="17">
        <v>7</v>
      </c>
      <c r="B9" s="10" t="s">
        <v>75</v>
      </c>
      <c r="C9" s="9" t="s">
        <v>11</v>
      </c>
      <c r="D9" s="18">
        <v>3.14</v>
      </c>
      <c r="E9" s="11">
        <v>75</v>
      </c>
      <c r="F9" s="11">
        <f t="shared" si="0"/>
        <v>235.5</v>
      </c>
    </row>
    <row r="10" spans="1:6" ht="12.75">
      <c r="A10" s="17">
        <v>8</v>
      </c>
      <c r="B10" s="10" t="s">
        <v>12</v>
      </c>
      <c r="C10" s="9" t="s">
        <v>11</v>
      </c>
      <c r="D10" s="18">
        <v>3.14</v>
      </c>
      <c r="E10" s="11">
        <v>200</v>
      </c>
      <c r="F10" s="11">
        <f t="shared" si="0"/>
        <v>628</v>
      </c>
    </row>
    <row r="11" spans="1:6" ht="12.75">
      <c r="A11" s="17">
        <v>9</v>
      </c>
      <c r="B11" s="10" t="s">
        <v>13</v>
      </c>
      <c r="C11" s="9" t="s">
        <v>11</v>
      </c>
      <c r="D11" s="18">
        <v>3.14</v>
      </c>
      <c r="E11" s="11">
        <v>40</v>
      </c>
      <c r="F11" s="11">
        <f t="shared" si="0"/>
        <v>125.60000000000001</v>
      </c>
    </row>
    <row r="12" spans="1:6" ht="12.75">
      <c r="A12" s="17">
        <v>10</v>
      </c>
      <c r="B12" s="13" t="s">
        <v>14</v>
      </c>
      <c r="C12" s="9" t="s">
        <v>11</v>
      </c>
      <c r="D12" s="18">
        <v>3.14</v>
      </c>
      <c r="E12" s="11">
        <f>2*100</f>
        <v>200</v>
      </c>
      <c r="F12" s="11">
        <f t="shared" si="0"/>
        <v>628</v>
      </c>
    </row>
    <row r="13" spans="1:6" ht="12.75">
      <c r="A13" s="17">
        <v>11</v>
      </c>
      <c r="B13" s="10" t="s">
        <v>15</v>
      </c>
      <c r="C13" s="9" t="s">
        <v>11</v>
      </c>
      <c r="D13" s="18">
        <v>3.14</v>
      </c>
      <c r="E13" s="11">
        <v>120</v>
      </c>
      <c r="F13" s="11">
        <f t="shared" si="0"/>
        <v>376.8</v>
      </c>
    </row>
    <row r="14" spans="1:6" ht="15">
      <c r="A14" s="17">
        <v>12</v>
      </c>
      <c r="B14" s="19" t="s">
        <v>78</v>
      </c>
      <c r="C14" s="8"/>
      <c r="D14" s="25"/>
      <c r="E14" s="25"/>
      <c r="F14" s="25"/>
    </row>
    <row r="15" spans="1:6" ht="12.75">
      <c r="A15" s="17">
        <v>13</v>
      </c>
      <c r="B15" s="13" t="s">
        <v>17</v>
      </c>
      <c r="C15" s="9" t="s">
        <v>11</v>
      </c>
      <c r="D15" s="18">
        <v>182.5</v>
      </c>
      <c r="E15" s="11">
        <v>40</v>
      </c>
      <c r="F15" s="11">
        <f aca="true" t="shared" si="1" ref="F15:F20">E15*D15</f>
        <v>7300</v>
      </c>
    </row>
    <row r="16" spans="1:6" ht="12.75">
      <c r="A16" s="17">
        <v>14</v>
      </c>
      <c r="B16" s="13" t="s">
        <v>18</v>
      </c>
      <c r="C16" s="9" t="s">
        <v>11</v>
      </c>
      <c r="D16" s="18">
        <v>145.14</v>
      </c>
      <c r="E16" s="11">
        <f>85*2</f>
        <v>170</v>
      </c>
      <c r="F16" s="11">
        <f t="shared" si="1"/>
        <v>24673.8</v>
      </c>
    </row>
    <row r="17" spans="1:6" ht="12.75">
      <c r="A17" s="17">
        <v>15</v>
      </c>
      <c r="B17" s="13" t="s">
        <v>19</v>
      </c>
      <c r="C17" s="9" t="s">
        <v>11</v>
      </c>
      <c r="D17" s="18">
        <v>145.14</v>
      </c>
      <c r="E17" s="11">
        <v>60</v>
      </c>
      <c r="F17" s="11">
        <f t="shared" si="1"/>
        <v>8708.4</v>
      </c>
    </row>
    <row r="18" spans="1:6" ht="12.75">
      <c r="A18" s="17">
        <v>16</v>
      </c>
      <c r="B18" s="10" t="s">
        <v>20</v>
      </c>
      <c r="C18" s="9" t="s">
        <v>11</v>
      </c>
      <c r="D18" s="18">
        <v>115.14</v>
      </c>
      <c r="E18" s="11">
        <v>235</v>
      </c>
      <c r="F18" s="11">
        <f t="shared" si="1"/>
        <v>27057.9</v>
      </c>
    </row>
    <row r="19" spans="1:6" ht="12.75">
      <c r="A19" s="17">
        <v>17</v>
      </c>
      <c r="B19" s="13" t="s">
        <v>74</v>
      </c>
      <c r="C19" s="9" t="s">
        <v>11</v>
      </c>
      <c r="D19" s="18">
        <v>30</v>
      </c>
      <c r="E19" s="11">
        <v>155</v>
      </c>
      <c r="F19" s="11">
        <f t="shared" si="1"/>
        <v>4650</v>
      </c>
    </row>
    <row r="20" spans="1:6" ht="12.75">
      <c r="A20" s="17">
        <v>18</v>
      </c>
      <c r="B20" s="10" t="s">
        <v>21</v>
      </c>
      <c r="C20" s="9" t="s">
        <v>11</v>
      </c>
      <c r="D20" s="18">
        <v>30</v>
      </c>
      <c r="E20" s="11">
        <f>55*2</f>
        <v>110</v>
      </c>
      <c r="F20" s="11">
        <f t="shared" si="1"/>
        <v>3300</v>
      </c>
    </row>
    <row r="21" spans="1:8" s="4" customFormat="1" ht="12.75">
      <c r="A21" s="17">
        <v>19</v>
      </c>
      <c r="B21" s="14" t="s">
        <v>72</v>
      </c>
      <c r="C21" s="1" t="s">
        <v>39</v>
      </c>
      <c r="D21" s="2">
        <v>12</v>
      </c>
      <c r="E21" s="3">
        <v>220</v>
      </c>
      <c r="F21" s="3">
        <f>E21*D21</f>
        <v>2640</v>
      </c>
      <c r="H21" s="3"/>
    </row>
    <row r="22" spans="1:8" s="4" customFormat="1" ht="12.75">
      <c r="A22" s="17">
        <v>20</v>
      </c>
      <c r="B22" s="14" t="s">
        <v>79</v>
      </c>
      <c r="C22" s="1" t="s">
        <v>39</v>
      </c>
      <c r="D22" s="2">
        <v>12</v>
      </c>
      <c r="E22" s="3">
        <v>75</v>
      </c>
      <c r="F22" s="3">
        <f>E22*D22</f>
        <v>900</v>
      </c>
      <c r="H22" s="3"/>
    </row>
    <row r="23" spans="1:8" s="4" customFormat="1" ht="12.75">
      <c r="A23" s="17">
        <v>21</v>
      </c>
      <c r="B23" s="14" t="s">
        <v>73</v>
      </c>
      <c r="C23" s="1" t="s">
        <v>39</v>
      </c>
      <c r="D23" s="2">
        <v>12</v>
      </c>
      <c r="E23" s="3">
        <v>75</v>
      </c>
      <c r="F23" s="3">
        <f>E23*D23</f>
        <v>900</v>
      </c>
      <c r="H23" s="3"/>
    </row>
    <row r="24" spans="1:6" ht="25.5">
      <c r="A24" s="17">
        <v>22</v>
      </c>
      <c r="B24" s="10" t="s">
        <v>22</v>
      </c>
      <c r="C24" s="9" t="s">
        <v>11</v>
      </c>
      <c r="D24" s="18">
        <v>37.36</v>
      </c>
      <c r="E24" s="11">
        <v>900</v>
      </c>
      <c r="F24" s="11">
        <f>E24*D24</f>
        <v>33624</v>
      </c>
    </row>
    <row r="25" spans="1:6" ht="25.5">
      <c r="A25" s="17">
        <v>23</v>
      </c>
      <c r="B25" s="10" t="s">
        <v>23</v>
      </c>
      <c r="C25" s="9" t="s">
        <v>24</v>
      </c>
      <c r="D25" s="18">
        <v>10</v>
      </c>
      <c r="E25" s="11">
        <v>800</v>
      </c>
      <c r="F25" s="11">
        <f>E25*D25</f>
        <v>8000</v>
      </c>
    </row>
    <row r="26" spans="1:6" ht="25.5">
      <c r="A26" s="17">
        <v>24</v>
      </c>
      <c r="B26" s="10" t="s">
        <v>25</v>
      </c>
      <c r="C26" s="9" t="s">
        <v>8</v>
      </c>
      <c r="D26" s="18">
        <v>8</v>
      </c>
      <c r="E26" s="11">
        <v>220</v>
      </c>
      <c r="F26" s="11">
        <f>E26*D26</f>
        <v>1760</v>
      </c>
    </row>
    <row r="27" spans="1:6" ht="25.5">
      <c r="A27" s="17">
        <v>25</v>
      </c>
      <c r="B27" s="10" t="s">
        <v>26</v>
      </c>
      <c r="C27" s="9" t="s">
        <v>8</v>
      </c>
      <c r="D27" s="18">
        <v>2</v>
      </c>
      <c r="E27" s="11">
        <v>615</v>
      </c>
      <c r="F27" s="11">
        <f>E27*D27</f>
        <v>1230</v>
      </c>
    </row>
    <row r="28" spans="1:6" ht="38.25">
      <c r="A28" s="17">
        <v>26</v>
      </c>
      <c r="B28" s="10" t="s">
        <v>71</v>
      </c>
      <c r="C28" s="9" t="s">
        <v>8</v>
      </c>
      <c r="D28" s="18">
        <v>1</v>
      </c>
      <c r="E28" s="11">
        <v>3500</v>
      </c>
      <c r="F28" s="11">
        <f>E28*D28</f>
        <v>3500</v>
      </c>
    </row>
    <row r="29" spans="1:6" ht="25.5">
      <c r="A29" s="17">
        <v>27</v>
      </c>
      <c r="B29" s="13" t="s">
        <v>33</v>
      </c>
      <c r="C29" s="9" t="s">
        <v>24</v>
      </c>
      <c r="D29" s="18">
        <v>15</v>
      </c>
      <c r="E29" s="11">
        <v>310</v>
      </c>
      <c r="F29" s="11">
        <f>E29*D29</f>
        <v>4650</v>
      </c>
    </row>
    <row r="30" spans="1:6" ht="38.25">
      <c r="A30" s="17">
        <v>28</v>
      </c>
      <c r="B30" s="15" t="s">
        <v>27</v>
      </c>
      <c r="C30" s="9" t="s">
        <v>24</v>
      </c>
      <c r="D30" s="18">
        <v>15</v>
      </c>
      <c r="E30" s="11">
        <f>2*80</f>
        <v>160</v>
      </c>
      <c r="F30" s="11">
        <f>E30*D30</f>
        <v>2400</v>
      </c>
    </row>
    <row r="31" spans="1:6" ht="12.75">
      <c r="A31" s="17">
        <v>29</v>
      </c>
      <c r="B31" s="10" t="s">
        <v>28</v>
      </c>
      <c r="C31" s="9" t="s">
        <v>24</v>
      </c>
      <c r="D31" s="18">
        <v>15</v>
      </c>
      <c r="E31" s="11">
        <v>75</v>
      </c>
      <c r="F31" s="11">
        <f>E31*D31</f>
        <v>1125</v>
      </c>
    </row>
    <row r="32" spans="1:6" ht="12.75">
      <c r="A32" s="17">
        <v>30</v>
      </c>
      <c r="B32" s="10" t="s">
        <v>29</v>
      </c>
      <c r="C32" s="9" t="s">
        <v>24</v>
      </c>
      <c r="D32" s="18">
        <v>15</v>
      </c>
      <c r="E32" s="11">
        <v>20</v>
      </c>
      <c r="F32" s="11">
        <f>E32*D32</f>
        <v>300</v>
      </c>
    </row>
    <row r="33" spans="1:6" ht="12.75">
      <c r="A33" s="17">
        <v>31</v>
      </c>
      <c r="B33" s="10" t="s">
        <v>30</v>
      </c>
      <c r="C33" s="9" t="s">
        <v>24</v>
      </c>
      <c r="D33" s="18">
        <v>15</v>
      </c>
      <c r="E33" s="11">
        <v>195</v>
      </c>
      <c r="F33" s="11">
        <f>E33*D33</f>
        <v>2925</v>
      </c>
    </row>
    <row r="34" spans="1:6" ht="12.75">
      <c r="A34" s="17">
        <v>32</v>
      </c>
      <c r="B34" s="10" t="s">
        <v>31</v>
      </c>
      <c r="C34" s="9" t="s">
        <v>32</v>
      </c>
      <c r="D34" s="18">
        <v>27.5</v>
      </c>
      <c r="E34" s="11">
        <v>400</v>
      </c>
      <c r="F34" s="11">
        <f>E34*D34</f>
        <v>11000</v>
      </c>
    </row>
    <row r="35" spans="1:6" ht="12.75">
      <c r="A35" s="17">
        <v>33</v>
      </c>
      <c r="B35" s="10" t="s">
        <v>38</v>
      </c>
      <c r="C35" s="9" t="s">
        <v>39</v>
      </c>
      <c r="D35" s="18">
        <v>20</v>
      </c>
      <c r="E35" s="11">
        <v>100</v>
      </c>
      <c r="F35" s="11">
        <f>E35*D35</f>
        <v>2000</v>
      </c>
    </row>
    <row r="36" spans="1:6" ht="15">
      <c r="A36" s="17">
        <v>34</v>
      </c>
      <c r="B36" s="20" t="s">
        <v>34</v>
      </c>
      <c r="C36" s="12"/>
      <c r="D36" s="26"/>
      <c r="E36" s="26"/>
      <c r="F36" s="26"/>
    </row>
    <row r="37" spans="1:6" ht="12.75">
      <c r="A37" s="17">
        <v>35</v>
      </c>
      <c r="B37" s="16" t="s">
        <v>35</v>
      </c>
      <c r="C37" s="9" t="s">
        <v>11</v>
      </c>
      <c r="D37" s="18">
        <v>71.47</v>
      </c>
      <c r="E37" s="11">
        <v>40</v>
      </c>
      <c r="F37" s="11">
        <f>E37*D37</f>
        <v>2858.8</v>
      </c>
    </row>
    <row r="38" spans="1:6" ht="12.75">
      <c r="A38" s="17">
        <v>36</v>
      </c>
      <c r="B38" s="10" t="s">
        <v>36</v>
      </c>
      <c r="C38" s="9" t="s">
        <v>11</v>
      </c>
      <c r="D38" s="18">
        <v>36.42</v>
      </c>
      <c r="E38" s="11">
        <v>1100</v>
      </c>
      <c r="F38" s="11">
        <f>E38*D38</f>
        <v>40062</v>
      </c>
    </row>
    <row r="39" spans="1:6" ht="12.75">
      <c r="A39" s="17">
        <v>37</v>
      </c>
      <c r="B39" s="10" t="s">
        <v>77</v>
      </c>
      <c r="C39" s="9" t="s">
        <v>11</v>
      </c>
      <c r="D39" s="18">
        <v>35.05</v>
      </c>
      <c r="E39" s="11">
        <v>350</v>
      </c>
      <c r="F39" s="11">
        <f>E39*D39</f>
        <v>12267.499999999998</v>
      </c>
    </row>
    <row r="40" spans="1:6" ht="25.5">
      <c r="A40" s="17">
        <v>38</v>
      </c>
      <c r="B40" s="10" t="s">
        <v>37</v>
      </c>
      <c r="C40" s="9" t="s">
        <v>11</v>
      </c>
      <c r="D40" s="18">
        <v>35.05</v>
      </c>
      <c r="E40" s="11">
        <v>320</v>
      </c>
      <c r="F40" s="11">
        <f>E40*D40</f>
        <v>11216</v>
      </c>
    </row>
    <row r="41" spans="1:6" ht="12.75">
      <c r="A41" s="17">
        <v>39</v>
      </c>
      <c r="B41" s="10" t="s">
        <v>40</v>
      </c>
      <c r="C41" s="9" t="s">
        <v>8</v>
      </c>
      <c r="D41" s="18">
        <v>1</v>
      </c>
      <c r="E41" s="11">
        <v>800</v>
      </c>
      <c r="F41" s="11">
        <f>E41*D41</f>
        <v>800</v>
      </c>
    </row>
    <row r="42" spans="1:6" ht="12.75">
      <c r="A42" s="17">
        <v>40</v>
      </c>
      <c r="B42" s="10" t="s">
        <v>41</v>
      </c>
      <c r="C42" s="9" t="s">
        <v>24</v>
      </c>
      <c r="D42" s="27">
        <v>31.73</v>
      </c>
      <c r="E42" s="25">
        <v>100</v>
      </c>
      <c r="F42" s="11">
        <f>E42*D42</f>
        <v>3173</v>
      </c>
    </row>
    <row r="43" spans="1:6" ht="15">
      <c r="A43" s="17">
        <v>41</v>
      </c>
      <c r="B43" s="20" t="s">
        <v>42</v>
      </c>
      <c r="C43" s="12"/>
      <c r="D43" s="26"/>
      <c r="E43" s="26"/>
      <c r="F43" s="26"/>
    </row>
    <row r="44" spans="1:6" ht="25.5">
      <c r="A44" s="17">
        <v>42</v>
      </c>
      <c r="B44" s="10" t="s">
        <v>43</v>
      </c>
      <c r="C44" s="17" t="s">
        <v>8</v>
      </c>
      <c r="D44" s="27">
        <v>3</v>
      </c>
      <c r="E44" s="18">
        <v>280</v>
      </c>
      <c r="F44" s="11">
        <f aca="true" t="shared" si="2" ref="F44:F50">E44*D44</f>
        <v>840</v>
      </c>
    </row>
    <row r="45" spans="1:6" ht="25.5">
      <c r="A45" s="17">
        <v>43</v>
      </c>
      <c r="B45" s="10" t="s">
        <v>44</v>
      </c>
      <c r="C45" s="17" t="s">
        <v>8</v>
      </c>
      <c r="D45" s="27">
        <v>9</v>
      </c>
      <c r="E45" s="18">
        <v>170</v>
      </c>
      <c r="F45" s="11">
        <f t="shared" si="2"/>
        <v>1530</v>
      </c>
    </row>
    <row r="46" spans="1:6" ht="12.75">
      <c r="A46" s="17">
        <v>44</v>
      </c>
      <c r="B46" s="10" t="s">
        <v>45</v>
      </c>
      <c r="C46" s="9" t="s">
        <v>8</v>
      </c>
      <c r="D46" s="27">
        <v>12</v>
      </c>
      <c r="E46" s="18">
        <v>60</v>
      </c>
      <c r="F46" s="11">
        <f t="shared" si="2"/>
        <v>720</v>
      </c>
    </row>
    <row r="47" spans="1:6" ht="25.5">
      <c r="A47" s="17">
        <v>45</v>
      </c>
      <c r="B47" s="10" t="s">
        <v>46</v>
      </c>
      <c r="C47" s="6" t="s">
        <v>32</v>
      </c>
      <c r="D47" s="27">
        <v>4</v>
      </c>
      <c r="E47" s="18">
        <v>300</v>
      </c>
      <c r="F47" s="11">
        <f t="shared" si="2"/>
        <v>1200</v>
      </c>
    </row>
    <row r="48" spans="1:6" ht="25.5">
      <c r="A48" s="17">
        <v>46</v>
      </c>
      <c r="B48" s="10" t="s">
        <v>47</v>
      </c>
      <c r="C48" s="6" t="s">
        <v>32</v>
      </c>
      <c r="D48" s="27">
        <v>8</v>
      </c>
      <c r="E48" s="18">
        <v>100</v>
      </c>
      <c r="F48" s="11">
        <f t="shared" si="2"/>
        <v>800</v>
      </c>
    </row>
    <row r="49" spans="1:6" ht="25.5">
      <c r="A49" s="17">
        <v>47</v>
      </c>
      <c r="B49" s="10" t="s">
        <v>48</v>
      </c>
      <c r="C49" s="9" t="s">
        <v>32</v>
      </c>
      <c r="D49" s="27">
        <v>40</v>
      </c>
      <c r="E49" s="18">
        <v>70</v>
      </c>
      <c r="F49" s="11">
        <f t="shared" si="2"/>
        <v>2800</v>
      </c>
    </row>
    <row r="50" spans="1:6" ht="12.75">
      <c r="A50" s="17">
        <v>48</v>
      </c>
      <c r="B50" s="10" t="s">
        <v>49</v>
      </c>
      <c r="C50" s="9" t="s">
        <v>24</v>
      </c>
      <c r="D50" s="28">
        <v>40</v>
      </c>
      <c r="E50" s="18">
        <v>70</v>
      </c>
      <c r="F50" s="11">
        <f t="shared" si="2"/>
        <v>2800</v>
      </c>
    </row>
    <row r="51" spans="1:6" ht="12.75">
      <c r="A51" s="17">
        <v>49</v>
      </c>
      <c r="B51" s="10" t="s">
        <v>50</v>
      </c>
      <c r="C51" s="9" t="s">
        <v>8</v>
      </c>
      <c r="D51" s="27">
        <v>26</v>
      </c>
      <c r="E51" s="18">
        <v>250</v>
      </c>
      <c r="F51" s="11">
        <f aca="true" t="shared" si="3" ref="F51:F57">E51*D51</f>
        <v>6500</v>
      </c>
    </row>
    <row r="52" spans="1:6" ht="12.75">
      <c r="A52" s="17">
        <v>50</v>
      </c>
      <c r="B52" s="10" t="s">
        <v>51</v>
      </c>
      <c r="C52" s="9" t="s">
        <v>8</v>
      </c>
      <c r="D52" s="27">
        <v>1</v>
      </c>
      <c r="E52" s="18">
        <v>390</v>
      </c>
      <c r="F52" s="11">
        <f t="shared" si="3"/>
        <v>390</v>
      </c>
    </row>
    <row r="53" spans="1:6" ht="12.75">
      <c r="A53" s="17">
        <v>51</v>
      </c>
      <c r="B53" s="14" t="s">
        <v>52</v>
      </c>
      <c r="C53" s="9" t="s">
        <v>8</v>
      </c>
      <c r="D53" s="28">
        <v>1</v>
      </c>
      <c r="E53" s="18">
        <v>300</v>
      </c>
      <c r="F53" s="11">
        <f t="shared" si="3"/>
        <v>300</v>
      </c>
    </row>
    <row r="54" spans="1:6" ht="12.75">
      <c r="A54" s="17">
        <v>52</v>
      </c>
      <c r="B54" s="10" t="s">
        <v>53</v>
      </c>
      <c r="C54" s="9" t="s">
        <v>8</v>
      </c>
      <c r="D54" s="28">
        <v>1</v>
      </c>
      <c r="E54" s="18">
        <v>250</v>
      </c>
      <c r="F54" s="11">
        <f t="shared" si="3"/>
        <v>250</v>
      </c>
    </row>
    <row r="55" spans="1:6" ht="25.5">
      <c r="A55" s="17">
        <v>53</v>
      </c>
      <c r="B55" s="14" t="s">
        <v>54</v>
      </c>
      <c r="C55" s="9" t="s">
        <v>8</v>
      </c>
      <c r="D55" s="28">
        <v>1</v>
      </c>
      <c r="E55" s="18">
        <v>650</v>
      </c>
      <c r="F55" s="11">
        <f t="shared" si="3"/>
        <v>650</v>
      </c>
    </row>
    <row r="56" spans="1:6" ht="25.5">
      <c r="A56" s="17">
        <v>54</v>
      </c>
      <c r="B56" s="14" t="s">
        <v>55</v>
      </c>
      <c r="C56" s="9" t="s">
        <v>8</v>
      </c>
      <c r="D56" s="28">
        <v>1</v>
      </c>
      <c r="E56" s="18">
        <v>200</v>
      </c>
      <c r="F56" s="11">
        <f t="shared" si="3"/>
        <v>200</v>
      </c>
    </row>
    <row r="57" spans="1:6" ht="12.75">
      <c r="A57" s="17">
        <v>55</v>
      </c>
      <c r="B57" s="14" t="s">
        <v>56</v>
      </c>
      <c r="C57" s="6" t="s">
        <v>24</v>
      </c>
      <c r="D57" s="28">
        <v>12</v>
      </c>
      <c r="E57" s="18">
        <v>75</v>
      </c>
      <c r="F57" s="11">
        <f t="shared" si="3"/>
        <v>900</v>
      </c>
    </row>
    <row r="58" spans="1:6" ht="15">
      <c r="A58" s="17">
        <v>56</v>
      </c>
      <c r="B58" s="20" t="s">
        <v>57</v>
      </c>
      <c r="C58" s="12"/>
      <c r="D58" s="26"/>
      <c r="E58" s="26"/>
      <c r="F58" s="26"/>
    </row>
    <row r="59" spans="1:6" ht="25.5">
      <c r="A59" s="17">
        <v>57</v>
      </c>
      <c r="B59" s="10" t="s">
        <v>58</v>
      </c>
      <c r="C59" s="6" t="s">
        <v>8</v>
      </c>
      <c r="D59" s="27">
        <v>1</v>
      </c>
      <c r="E59" s="11">
        <v>1310</v>
      </c>
      <c r="F59" s="11">
        <f>D59*E59</f>
        <v>1310</v>
      </c>
    </row>
    <row r="60" spans="1:6" ht="25.5">
      <c r="A60" s="17">
        <v>58</v>
      </c>
      <c r="B60" s="10" t="s">
        <v>59</v>
      </c>
      <c r="C60" s="6" t="s">
        <v>8</v>
      </c>
      <c r="D60" s="27">
        <v>1</v>
      </c>
      <c r="E60" s="11">
        <v>200</v>
      </c>
      <c r="F60" s="11">
        <f>D60*E60</f>
        <v>200</v>
      </c>
    </row>
    <row r="61" spans="1:6" ht="25.5">
      <c r="A61" s="17">
        <v>59</v>
      </c>
      <c r="B61" s="10" t="s">
        <v>60</v>
      </c>
      <c r="C61" s="6" t="s">
        <v>24</v>
      </c>
      <c r="D61" s="27">
        <v>36</v>
      </c>
      <c r="E61" s="11">
        <v>500</v>
      </c>
      <c r="F61" s="11">
        <f>D61*E61</f>
        <v>18000</v>
      </c>
    </row>
    <row r="62" spans="1:6" ht="12.75">
      <c r="A62" s="17">
        <v>60</v>
      </c>
      <c r="B62" s="10" t="s">
        <v>61</v>
      </c>
      <c r="C62" s="17" t="s">
        <v>24</v>
      </c>
      <c r="D62" s="29">
        <v>8</v>
      </c>
      <c r="E62" s="11">
        <v>500</v>
      </c>
      <c r="F62" s="11">
        <f>E62*D62</f>
        <v>4000</v>
      </c>
    </row>
    <row r="63" spans="1:6" ht="12.75">
      <c r="A63" s="17">
        <v>61</v>
      </c>
      <c r="B63" s="10" t="s">
        <v>62</v>
      </c>
      <c r="C63" s="6" t="s">
        <v>8</v>
      </c>
      <c r="D63" s="18">
        <v>3</v>
      </c>
      <c r="E63" s="11">
        <v>1000</v>
      </c>
      <c r="F63" s="11">
        <f>E63*D63</f>
        <v>3000</v>
      </c>
    </row>
    <row r="64" spans="1:6" ht="12.75">
      <c r="A64" s="17">
        <v>62</v>
      </c>
      <c r="B64" s="10" t="s">
        <v>63</v>
      </c>
      <c r="C64" s="17" t="s">
        <v>8</v>
      </c>
      <c r="D64" s="18">
        <v>12</v>
      </c>
      <c r="E64" s="11">
        <v>330</v>
      </c>
      <c r="F64" s="11">
        <f>E64*D64</f>
        <v>3960</v>
      </c>
    </row>
    <row r="65" spans="1:6" ht="12.75">
      <c r="A65" s="17">
        <v>63</v>
      </c>
      <c r="B65" s="10" t="s">
        <v>64</v>
      </c>
      <c r="C65" s="9" t="s">
        <v>8</v>
      </c>
      <c r="D65" s="30">
        <v>1</v>
      </c>
      <c r="E65" s="11">
        <v>1800</v>
      </c>
      <c r="F65" s="11">
        <f>D65*E65</f>
        <v>1800</v>
      </c>
    </row>
    <row r="66" spans="1:6" ht="12.75">
      <c r="A66" s="17">
        <v>64</v>
      </c>
      <c r="B66" s="10" t="s">
        <v>65</v>
      </c>
      <c r="C66" s="9" t="s">
        <v>8</v>
      </c>
      <c r="D66" s="18">
        <v>1</v>
      </c>
      <c r="E66" s="11">
        <v>1380</v>
      </c>
      <c r="F66" s="11">
        <f>E66*D66</f>
        <v>1380</v>
      </c>
    </row>
    <row r="67" spans="1:6" ht="12.75">
      <c r="A67" s="17">
        <v>65</v>
      </c>
      <c r="B67" s="10" t="s">
        <v>66</v>
      </c>
      <c r="C67" s="9" t="s">
        <v>8</v>
      </c>
      <c r="D67" s="18">
        <v>2</v>
      </c>
      <c r="E67" s="11">
        <v>980</v>
      </c>
      <c r="F67" s="11">
        <f>D67*E67</f>
        <v>1960</v>
      </c>
    </row>
    <row r="68" spans="1:6" ht="25.5">
      <c r="A68" s="17">
        <v>66</v>
      </c>
      <c r="B68" s="15" t="s">
        <v>67</v>
      </c>
      <c r="C68" s="17" t="s">
        <v>8</v>
      </c>
      <c r="D68" s="18">
        <v>1</v>
      </c>
      <c r="E68" s="11">
        <v>1250</v>
      </c>
      <c r="F68" s="11">
        <f>E68*D68</f>
        <v>1250</v>
      </c>
    </row>
    <row r="69" spans="1:6" ht="12.75">
      <c r="A69" s="17">
        <v>67</v>
      </c>
      <c r="B69" s="10" t="s">
        <v>68</v>
      </c>
      <c r="C69" s="9" t="s">
        <v>8</v>
      </c>
      <c r="D69" s="18">
        <v>1</v>
      </c>
      <c r="E69" s="11">
        <v>3000</v>
      </c>
      <c r="F69" s="11">
        <f>E69*D69</f>
        <v>3000</v>
      </c>
    </row>
    <row r="70" spans="1:6" s="24" customFormat="1" ht="12.75" customHeight="1">
      <c r="A70" s="21" t="s">
        <v>69</v>
      </c>
      <c r="B70" s="21"/>
      <c r="C70" s="22"/>
      <c r="D70" s="31"/>
      <c r="E70" s="23"/>
      <c r="F70" s="23">
        <f>SUM(F4:F68)</f>
        <v>288009.3</v>
      </c>
    </row>
  </sheetData>
  <sheetProtection selectLockedCells="1" selectUnlockedCells="1"/>
  <mergeCells count="7">
    <mergeCell ref="F1:F2"/>
    <mergeCell ref="A70:B70"/>
    <mergeCell ref="A1:A2"/>
    <mergeCell ref="B1:B2"/>
    <mergeCell ref="C1:C2"/>
    <mergeCell ref="D1:D2"/>
    <mergeCell ref="E1:E2"/>
  </mergeCells>
  <printOptions/>
  <pageMargins left="0.25" right="0.25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Игорь Хрущев</cp:lastModifiedBy>
  <cp:lastPrinted>2015-07-13T10:03:25Z</cp:lastPrinted>
  <dcterms:modified xsi:type="dcterms:W3CDTF">2017-05-24T09:32:49Z</dcterms:modified>
  <cp:category/>
  <cp:version/>
  <cp:contentType/>
  <cp:contentStatus/>
</cp:coreProperties>
</file>